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artha Hernández\Desktop\Casas Grandes\Cuenta Publica 2026\MUNICIPIO CG\1er. trimestre 2026\"/>
    </mc:Choice>
  </mc:AlternateContent>
  <xr:revisionPtr revIDLastSave="0" documentId="13_ncr:1_{EB58ABF4-3C2B-4115-A6CA-81140F627EC7}" xr6:coauthVersionLast="47" xr6:coauthVersionMax="47" xr10:uidLastSave="{00000000-0000-0000-0000-000000000000}"/>
  <workbookProtection workbookAlgorithmName="SHA-512" workbookHashValue="W8qO4apXXGUbfIDZfFHv5twMzIQt7hoy4Wq/tteSwT2jYAtrSLDx9EtFRiT1J3tGEy8g6KuVCtWdt5zg0CMObQ==" workbookSaltValue="2ZQrbdmFhx009WHEFHMnag==" workbookSpinCount="100000" lockStructure="1"/>
  <bookViews>
    <workbookView xWindow="-120" yWindow="-120" windowWidth="29040" windowHeight="15720" xr2:uid="{00000000-000D-0000-FFFF-FFFF00000000}"/>
  </bookViews>
  <sheets>
    <sheet name="EAEPE_COG" sheetId="1" r:id="rId1"/>
  </sheets>
  <definedNames>
    <definedName name="ANEXO">#REF!</definedName>
    <definedName name="_xlnm.Print_Area" localSheetId="0">EAEPE_COG!$A$1:$H$88</definedName>
    <definedName name="X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80" i="1" l="1"/>
  <c r="H73" i="1"/>
  <c r="G73" i="1"/>
  <c r="F73" i="1"/>
  <c r="E79" i="1"/>
  <c r="E80" i="1"/>
  <c r="E13" i="1" l="1"/>
  <c r="H79" i="1" l="1"/>
  <c r="H78" i="1"/>
  <c r="H77" i="1"/>
  <c r="H76" i="1"/>
  <c r="H70" i="1"/>
  <c r="H68" i="1"/>
  <c r="H62" i="1"/>
  <c r="H60" i="1"/>
  <c r="H15" i="1"/>
  <c r="H14" i="1"/>
  <c r="H13" i="1"/>
  <c r="H11" i="1"/>
  <c r="G17" i="1"/>
  <c r="F17" i="1"/>
  <c r="D17" i="1"/>
  <c r="C17" i="1"/>
  <c r="G27" i="1"/>
  <c r="F27" i="1"/>
  <c r="D27" i="1"/>
  <c r="C27" i="1"/>
  <c r="G37" i="1"/>
  <c r="F37" i="1"/>
  <c r="D37" i="1"/>
  <c r="C37" i="1"/>
  <c r="G47" i="1"/>
  <c r="F47" i="1"/>
  <c r="D47" i="1"/>
  <c r="C47" i="1"/>
  <c r="G57" i="1"/>
  <c r="F57" i="1"/>
  <c r="D57" i="1"/>
  <c r="C57" i="1"/>
  <c r="E61" i="1"/>
  <c r="H61" i="1" s="1"/>
  <c r="G61" i="1"/>
  <c r="F61" i="1"/>
  <c r="D61" i="1"/>
  <c r="C61" i="1"/>
  <c r="G69" i="1"/>
  <c r="F69" i="1"/>
  <c r="D69" i="1"/>
  <c r="C69" i="1"/>
  <c r="E69" i="1" s="1"/>
  <c r="H69" i="1" s="1"/>
  <c r="D73" i="1"/>
  <c r="C73" i="1"/>
  <c r="E73" i="1" s="1"/>
  <c r="G9" i="1"/>
  <c r="F9" i="1"/>
  <c r="D9" i="1"/>
  <c r="E78" i="1"/>
  <c r="E77" i="1"/>
  <c r="E76" i="1"/>
  <c r="E75" i="1"/>
  <c r="H75" i="1" s="1"/>
  <c r="E74" i="1"/>
  <c r="H74" i="1" s="1"/>
  <c r="E72" i="1"/>
  <c r="H72" i="1" s="1"/>
  <c r="E71" i="1"/>
  <c r="H71" i="1" s="1"/>
  <c r="E70" i="1"/>
  <c r="E68" i="1"/>
  <c r="E67" i="1"/>
  <c r="H67" i="1" s="1"/>
  <c r="E66" i="1"/>
  <c r="H66" i="1" s="1"/>
  <c r="E65" i="1"/>
  <c r="H65" i="1" s="1"/>
  <c r="E64" i="1"/>
  <c r="H64" i="1" s="1"/>
  <c r="E63" i="1"/>
  <c r="H63" i="1" s="1"/>
  <c r="E62" i="1"/>
  <c r="E60" i="1"/>
  <c r="E59" i="1"/>
  <c r="H59" i="1" s="1"/>
  <c r="E58" i="1"/>
  <c r="H58" i="1" s="1"/>
  <c r="E56" i="1"/>
  <c r="H56" i="1" s="1"/>
  <c r="E55" i="1"/>
  <c r="H55" i="1" s="1"/>
  <c r="E54" i="1"/>
  <c r="H54" i="1" s="1"/>
  <c r="E53" i="1"/>
  <c r="H53" i="1" s="1"/>
  <c r="E52" i="1"/>
  <c r="H52" i="1" s="1"/>
  <c r="E51" i="1"/>
  <c r="H51" i="1" s="1"/>
  <c r="E50" i="1"/>
  <c r="H50" i="1" s="1"/>
  <c r="E49" i="1"/>
  <c r="H49" i="1" s="1"/>
  <c r="E48" i="1"/>
  <c r="H48" i="1" s="1"/>
  <c r="E46" i="1"/>
  <c r="H46" i="1" s="1"/>
  <c r="E45" i="1"/>
  <c r="H45" i="1" s="1"/>
  <c r="E44" i="1"/>
  <c r="H44" i="1" s="1"/>
  <c r="E43" i="1"/>
  <c r="H43" i="1" s="1"/>
  <c r="E42" i="1"/>
  <c r="H42" i="1" s="1"/>
  <c r="E41" i="1"/>
  <c r="H41" i="1" s="1"/>
  <c r="E40" i="1"/>
  <c r="H40" i="1" s="1"/>
  <c r="E39" i="1"/>
  <c r="H39" i="1" s="1"/>
  <c r="E38" i="1"/>
  <c r="H38" i="1" s="1"/>
  <c r="E36" i="1"/>
  <c r="H36" i="1" s="1"/>
  <c r="E35" i="1"/>
  <c r="H35" i="1" s="1"/>
  <c r="E34" i="1"/>
  <c r="H34" i="1" s="1"/>
  <c r="E33" i="1"/>
  <c r="H33" i="1" s="1"/>
  <c r="E32" i="1"/>
  <c r="H32" i="1" s="1"/>
  <c r="E31" i="1"/>
  <c r="H31" i="1" s="1"/>
  <c r="E30" i="1"/>
  <c r="H30" i="1" s="1"/>
  <c r="E29" i="1"/>
  <c r="H29" i="1" s="1"/>
  <c r="E28" i="1"/>
  <c r="H28" i="1" s="1"/>
  <c r="E26" i="1"/>
  <c r="H26" i="1" s="1"/>
  <c r="E25" i="1"/>
  <c r="H25" i="1" s="1"/>
  <c r="E24" i="1"/>
  <c r="H24" i="1" s="1"/>
  <c r="E23" i="1"/>
  <c r="H23" i="1" s="1"/>
  <c r="E22" i="1"/>
  <c r="H22" i="1" s="1"/>
  <c r="E21" i="1"/>
  <c r="H21" i="1" s="1"/>
  <c r="E20" i="1"/>
  <c r="H20" i="1" s="1"/>
  <c r="E19" i="1"/>
  <c r="H19" i="1" s="1"/>
  <c r="E18" i="1"/>
  <c r="H18" i="1" s="1"/>
  <c r="E16" i="1"/>
  <c r="H16" i="1" s="1"/>
  <c r="E15" i="1"/>
  <c r="E14" i="1"/>
  <c r="E12" i="1"/>
  <c r="H12" i="1" s="1"/>
  <c r="E11" i="1"/>
  <c r="E10" i="1"/>
  <c r="H10" i="1" s="1"/>
  <c r="C9" i="1"/>
  <c r="F81" i="1" l="1"/>
  <c r="G81" i="1"/>
  <c r="D81" i="1"/>
  <c r="E37" i="1"/>
  <c r="H37" i="1" s="1"/>
  <c r="E27" i="1"/>
  <c r="H27" i="1" s="1"/>
  <c r="E17" i="1"/>
  <c r="H17" i="1" s="1"/>
  <c r="E57" i="1"/>
  <c r="H57" i="1" s="1"/>
  <c r="E9" i="1"/>
  <c r="H9" i="1" s="1"/>
  <c r="C81" i="1"/>
  <c r="E47" i="1"/>
  <c r="H47" i="1" s="1"/>
  <c r="E81" i="1" l="1"/>
  <c r="H81" i="1" s="1"/>
</calcChain>
</file>

<file path=xl/sharedStrings.xml><?xml version="1.0" encoding="utf-8"?>
<sst xmlns="http://schemas.openxmlformats.org/spreadsheetml/2006/main" count="89" uniqueCount="89">
  <si>
    <t>ASEC_EAEPEDCOG_2doTRIM_T0</t>
  </si>
  <si>
    <t xml:space="preserve">Estado Analítico del Ejercicio del Presupuesto de Egresos </t>
  </si>
  <si>
    <t xml:space="preserve">Clasificación por Objeto del Gasto (Capítulo y Concepto) </t>
  </si>
  <si>
    <t>Concepto</t>
  </si>
  <si>
    <t>Egresos</t>
  </si>
  <si>
    <t xml:space="preserve">Subejercicio </t>
  </si>
  <si>
    <t xml:space="preserve">Aprobado </t>
  </si>
  <si>
    <t xml:space="preserve">Ampliaciones/ (Reducciones) </t>
  </si>
  <si>
    <t xml:space="preserve">Modificado </t>
  </si>
  <si>
    <t>Devengado</t>
  </si>
  <si>
    <t xml:space="preserve">Pagado </t>
  </si>
  <si>
    <t>3 = (1+2)</t>
  </si>
  <si>
    <t>6 = ( 3 - 4)</t>
  </si>
  <si>
    <t xml:space="preserve">Servicios Personales 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</si>
  <si>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</si>
  <si>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</si>
  <si>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</si>
  <si>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</si>
  <si>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</si>
  <si>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Previsiones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</si>
  <si>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</si>
  <si>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</si>
  <si>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</si>
  <si>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</si>
  <si>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</si>
  <si>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</si>
  <si>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</si>
  <si>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</si>
  <si>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</si>
  <si>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</si>
  <si>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</si>
  <si>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</si>
  <si>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</si>
  <si>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</si>
  <si>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</si>
  <si>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</si>
  <si>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</si>
  <si>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</si>
  <si>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 xml:space="preserve"> Servicios de Traslado y Viáticos</t>
  </si>
  <si>
    <t>Servicios Oficiales</t>
  </si>
  <si>
    <t>Otros Servicios Generales</t>
  </si>
  <si>
    <t xml:space="preserve">Transferencias, Asignaciones, Subsidios y Otras Ayudas 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</si>
  <si>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</si>
  <si>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</si>
  <si>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</si>
  <si>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</si>
  <si>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</si>
  <si>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Otros Análogos</t>
  </si>
  <si>
    <t>Transferencias a la Seguridad Social</t>
  </si>
  <si>
    <t>Donativos</t>
  </si>
  <si>
    <t>Transferencias al Exterior</t>
  </si>
  <si>
    <t>Bienes Muebles, Inmuebles e Intangibles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</si>
  <si>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</si>
  <si>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</si>
  <si>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</si>
  <si>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</si>
  <si>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</si>
  <si>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</si>
  <si>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</si>
  <si>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</si>
  <si>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</si>
  <si>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 xml:space="preserve"> Inversión Pública </t>
  </si>
  <si>
    <t>Obra Pública en Bienes de Dominio Público</t>
  </si>
  <si>
    <t>Obra Pública en Bienes Propios</t>
  </si>
  <si>
    <t>Proyectos Productivos y Acciones de Fomento</t>
  </si>
  <si>
    <t xml:space="preserve"> Inversiones Financieras y Otras Provisiones </t>
  </si>
  <si>
    <t>Inversiones Para el Fomento de Actividades Productivas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</si>
  <si>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</si>
  <si>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</si>
  <si>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</si>
  <si>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</si>
  <si>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</si>
  <si>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</si>
  <si>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Participaciones y Aportaciones (H=h1+h2+h3)</t>
  </si>
  <si>
    <t>Participaciones</t>
  </si>
  <si>
    <t>Aportaciones</t>
  </si>
  <si>
    <t>Convenios</t>
  </si>
  <si>
    <t>Deuda Pública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</si>
  <si>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</si>
  <si>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</si>
  <si>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</si>
  <si>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</si>
  <si>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</si>
  <si>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</si>
  <si>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</si>
  <si>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Total del Gasto</t>
  </si>
  <si>
    <r>
      <t>NOTA ADICIONAL:</t>
    </r>
    <r>
      <rPr>
        <sz val="9"/>
        <color theme="1"/>
        <rFont val="Arial"/>
        <family val="2"/>
      </rPr>
      <t xml:space="preserve">_x000D_
Este formato cumple con los procesos de </t>
    </r>
    <r>
      <rPr>
        <b/>
        <sz val="9"/>
        <color theme="1"/>
        <rFont val="Arial"/>
        <family val="2"/>
      </rPr>
      <t>rendición de cuentas y transparencia</t>
    </r>
    <r>
      <rPr>
        <sz val="9"/>
        <color theme="1"/>
        <rFont val="Arial"/>
        <family val="2"/>
      </rPr>
      <t xml:space="preserve"> de los entes públicos, por lo que además de presentarlo ante el Órgano Fiscalizador conforme a los Lineamientos para la presentación de la Cuenta Pública e Informes Financieros Trimestrales de los Entes Públicos del Estado de Chihuahua, es importante que dicha información </t>
    </r>
    <r>
      <rPr>
        <b/>
        <sz val="9"/>
        <color rgb="FFFF0000"/>
        <rFont val="Arial"/>
        <family val="2"/>
      </rPr>
      <t>se difunda en la página electrónica de internet del propio ente público,</t>
    </r>
    <r>
      <rPr>
        <sz val="9"/>
        <color theme="1"/>
        <rFont val="Arial"/>
        <family val="2"/>
      </rPr>
      <t xml:space="preserve"> a más tardar </t>
    </r>
    <r>
      <rPr>
        <b/>
        <sz val="9"/>
        <color theme="1"/>
        <rFont val="Arial"/>
        <family val="2"/>
      </rPr>
      <t>30 días después del cierre del período que correspon</t>
    </r>
    <r>
      <rPr>
        <sz val="9"/>
        <color theme="1"/>
        <rFont val="Arial"/>
        <family val="2"/>
      </rPr>
      <t>da; de conformidad con lo establecido en el artículo 51 de la Ley General de Contabilidad Gubernamental (LGCG), así como en los términos del Título Quinto de la citada Ley; en la Ley de Disciplina Financiera de las Entidades Federativas y los Municipios; en las Normas y Criterios expedidos por el Consejo Nacional de Armonización Contable._x000D_
_x000D_
Asimismo, en apego al artículo 58 de la LGCG, esta información deberá permanecer disponible en internet la información correspondiente a los últimos seis ejercicios fiscales.</t>
    </r>
  </si>
  <si>
    <t>MUNICIPIO DE CASAS GRANDES</t>
  </si>
  <si>
    <t>Del 01 de enero al 31 de marzo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</si>
</sst>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#,##0.00_ ;\-#,##0.00\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9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2F2F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2">
    <xf numFmtId="0" fontId="0" fillId="0" borderId="0" xfId="0"/>
    <xf numFmtId="0" fontId="2" fillId="0" borderId="0" xfId="0" applyFont="1"/>
    <xf numFmtId="0" fontId="3" fillId="0" borderId="0" xfId="0" applyFont="1"/>
    <xf numFmtId="49" fontId="4" fillId="2" borderId="10" xfId="0" applyNumberFormat="1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49" fontId="4" fillId="2" borderId="13" xfId="0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vertical="center" wrapText="1"/>
    </xf>
    <xf numFmtId="0" fontId="4" fillId="0" borderId="5" xfId="0" applyFont="1" applyBorder="1" applyAlignment="1">
      <alignment horizontal="center"/>
    </xf>
    <xf numFmtId="0" fontId="5" fillId="0" borderId="3" xfId="0" applyFont="1" applyBorder="1" applyAlignment="1">
      <alignment horizontal="left" vertical="center" wrapText="1" indent="4"/>
    </xf>
    <xf numFmtId="0" fontId="5" fillId="0" borderId="12" xfId="0" applyFont="1" applyBorder="1" applyAlignment="1">
      <alignment horizontal="left" vertical="center" wrapText="1" indent="4"/>
    </xf>
    <xf numFmtId="0" fontId="5" fillId="0" borderId="3" xfId="0" applyFont="1" applyBorder="1" applyAlignment="1">
      <alignment horizontal="left" vertical="center" indent="4"/>
    </xf>
    <xf numFmtId="165" fontId="5" fillId="0" borderId="14" xfId="1" applyNumberFormat="1" applyFont="1" applyFill="1" applyBorder="1" applyAlignment="1" applyProtection="1">
      <alignment horizontal="right" vertical="center"/>
      <protection locked="0"/>
    </xf>
    <xf numFmtId="165" fontId="5" fillId="0" borderId="9" xfId="1" applyNumberFormat="1" applyFont="1" applyFill="1" applyBorder="1" applyAlignment="1" applyProtection="1">
      <alignment horizontal="right" vertical="center"/>
      <protection locked="0"/>
    </xf>
    <xf numFmtId="165" fontId="5" fillId="0" borderId="11" xfId="1" applyNumberFormat="1" applyFont="1" applyFill="1" applyBorder="1" applyAlignment="1" applyProtection="1">
      <alignment horizontal="right" vertical="center"/>
      <protection locked="0"/>
    </xf>
    <xf numFmtId="165" fontId="5" fillId="0" borderId="10" xfId="1" applyNumberFormat="1" applyFont="1" applyFill="1" applyBorder="1" applyAlignment="1" applyProtection="1">
      <alignment horizontal="right" vertical="center"/>
      <protection locked="0"/>
    </xf>
    <xf numFmtId="165" fontId="4" fillId="0" borderId="14" xfId="1" applyNumberFormat="1" applyFont="1" applyFill="1" applyBorder="1" applyAlignment="1" applyProtection="1">
      <alignment horizontal="right" vertical="center"/>
    </xf>
    <xf numFmtId="165" fontId="4" fillId="0" borderId="9" xfId="1" applyNumberFormat="1" applyFont="1" applyFill="1" applyBorder="1" applyAlignment="1" applyProtection="1">
      <alignment horizontal="right" vertical="center"/>
    </xf>
    <xf numFmtId="165" fontId="5" fillId="0" borderId="9" xfId="1" applyNumberFormat="1" applyFont="1" applyFill="1" applyBorder="1" applyAlignment="1" applyProtection="1">
      <alignment horizontal="right" vertical="center"/>
    </xf>
    <xf numFmtId="165" fontId="5" fillId="0" borderId="10" xfId="1" applyNumberFormat="1" applyFont="1" applyFill="1" applyBorder="1" applyAlignment="1" applyProtection="1">
      <alignment horizontal="right" vertical="center"/>
    </xf>
    <xf numFmtId="165" fontId="5" fillId="0" borderId="14" xfId="1" applyNumberFormat="1" applyFont="1" applyFill="1" applyBorder="1" applyAlignment="1" applyProtection="1">
      <alignment horizontal="right" vertical="center"/>
    </xf>
    <xf numFmtId="165" fontId="5" fillId="0" borderId="11" xfId="1" applyNumberFormat="1" applyFont="1" applyFill="1" applyBorder="1" applyAlignment="1" applyProtection="1">
      <alignment horizontal="right" vertical="center"/>
    </xf>
    <xf numFmtId="165" fontId="4" fillId="0" borderId="13" xfId="0" applyNumberFormat="1" applyFont="1" applyBorder="1"/>
    <xf numFmtId="0" fontId="2" fillId="0" borderId="0" xfId="0" applyFont="1" applyProtection="1">
      <protection locked="0"/>
    </xf>
    <xf numFmtId="0" fontId="4" fillId="3" borderId="0" xfId="0" applyFont="1" applyFill="1" applyAlignment="1" applyProtection="1">
      <alignment horizontal="left" vertical="top" wrapText="1"/>
      <protection locked="0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49" fontId="4" fillId="2" borderId="2" xfId="0" applyNumberFormat="1" applyFont="1" applyFill="1" applyBorder="1" applyAlignment="1" applyProtection="1">
      <alignment horizontal="center" vertical="center"/>
      <protection locked="0"/>
    </xf>
    <xf numFmtId="49" fontId="4" fillId="2" borderId="4" xfId="0" applyNumberFormat="1" applyFont="1" applyFill="1" applyBorder="1" applyAlignment="1" applyProtection="1">
      <alignment horizontal="center" vertical="center"/>
      <protection locked="0"/>
    </xf>
    <xf numFmtId="49" fontId="4" fillId="2" borderId="3" xfId="0" applyNumberFormat="1" applyFont="1" applyFill="1" applyBorder="1" applyAlignment="1">
      <alignment horizontal="center" vertical="center"/>
    </xf>
    <xf numFmtId="49" fontId="4" fillId="2" borderId="0" xfId="0" applyNumberFormat="1" applyFont="1" applyFill="1" applyAlignment="1">
      <alignment horizontal="center" vertical="center"/>
    </xf>
    <xf numFmtId="49" fontId="4" fillId="2" borderId="9" xfId="0" applyNumberFormat="1" applyFont="1" applyFill="1" applyBorder="1" applyAlignment="1">
      <alignment horizontal="center" vertical="center"/>
    </xf>
    <xf numFmtId="49" fontId="4" fillId="2" borderId="12" xfId="0" applyNumberFormat="1" applyFont="1" applyFill="1" applyBorder="1" applyAlignment="1" applyProtection="1">
      <alignment horizontal="center" vertical="center"/>
      <protection locked="0"/>
    </xf>
    <xf numFmtId="49" fontId="4" fillId="2" borderId="15" xfId="0" applyNumberFormat="1" applyFont="1" applyFill="1" applyBorder="1" applyAlignment="1" applyProtection="1">
      <alignment horizontal="center" vertical="center"/>
      <protection locked="0"/>
    </xf>
    <xf numFmtId="49" fontId="4" fillId="2" borderId="10" xfId="0" applyNumberFormat="1" applyFont="1" applyFill="1" applyBorder="1" applyAlignment="1" applyProtection="1">
      <alignment horizontal="center" vertical="center"/>
      <protection locked="0"/>
    </xf>
    <xf numFmtId="49" fontId="4" fillId="2" borderId="8" xfId="0" applyNumberFormat="1" applyFont="1" applyFill="1" applyBorder="1" applyAlignment="1">
      <alignment horizontal="center" vertical="center"/>
    </xf>
    <xf numFmtId="49" fontId="4" fillId="2" borderId="14" xfId="0" applyNumberFormat="1" applyFont="1" applyFill="1" applyBorder="1" applyAlignment="1">
      <alignment horizontal="center" vertical="center"/>
    </xf>
    <xf numFmtId="49" fontId="4" fillId="2" borderId="11" xfId="0" applyNumberFormat="1" applyFont="1" applyFill="1" applyBorder="1" applyAlignment="1">
      <alignment horizontal="center" vertical="center"/>
    </xf>
    <xf numFmtId="49" fontId="4" fillId="2" borderId="5" xfId="0" applyNumberFormat="1" applyFont="1" applyFill="1" applyBorder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/>
    </xf>
    <xf numFmtId="49" fontId="4" fillId="2" borderId="7" xfId="0" applyNumberFormat="1" applyFont="1" applyFill="1" applyBorder="1" applyAlignment="1">
      <alignment horizontal="center" vertical="center"/>
    </xf>
    <xf numFmtId="49" fontId="4" fillId="2" borderId="8" xfId="0" applyNumberFormat="1" applyFont="1" applyFill="1" applyBorder="1" applyAlignment="1">
      <alignment horizontal="center" vertical="center" wrapText="1"/>
    </xf>
    <xf numFmtId="49" fontId="4" fillId="2" borderId="11" xfId="0" applyNumberFormat="1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EAEPE_COG">
    <pageSetUpPr fitToPage="1"/>
  </sheetPr>
  <dimension ref="B1:I205"/>
  <sheetViews>
    <sheetView tabSelected="1" topLeftCell="B1" zoomScaleNormal="100" workbookViewId="0">
      <selection activeCell="F58" sqref="F58:G58"/>
    </sheetView>
  </sheetViews>
  <sheetFormatPr baseColWidth="10" defaultColWidth="11.42578125" defaultRowHeight="12" x14ac:dyDescent="0.2"/>
  <cols>
    <col min="1" max="1" width="4.7109375" style="1" customWidth="1"/>
    <col min="2" max="2" width="58.7109375" style="1" customWidth="1"/>
    <col min="3" max="3" width="14.42578125" style="1" bestFit="1" customWidth="1"/>
    <col min="4" max="4" width="13.28515625" style="1" bestFit="1" customWidth="1"/>
    <col min="5" max="8" width="14.42578125" style="1" bestFit="1" customWidth="1"/>
    <col min="9" max="9" width="4.7109375" style="1" customWidth="1"/>
    <col min="10" max="16384" width="11.42578125" style="1"/>
  </cols>
  <sheetData>
    <row r="1" spans="2:9" ht="15" customHeight="1" thickBot="1" x14ac:dyDescent="0.25">
      <c r="I1" s="2" t="s">
        <v>0</v>
      </c>
    </row>
    <row r="2" spans="2:9" ht="15" customHeight="1" x14ac:dyDescent="0.2">
      <c r="B2" s="25" t="s">
        <v>87</v>
      </c>
      <c r="C2" s="26"/>
      <c r="D2" s="26"/>
      <c r="E2" s="26"/>
      <c r="F2" s="26"/>
      <c r="G2" s="26"/>
      <c r="H2" s="27"/>
    </row>
    <row r="3" spans="2:9" x14ac:dyDescent="0.2">
      <c r="B3" s="28" t="s">
        <v>1</v>
      </c>
      <c r="C3" s="29"/>
      <c r="D3" s="29"/>
      <c r="E3" s="29"/>
      <c r="F3" s="29"/>
      <c r="G3" s="29"/>
      <c r="H3" s="30"/>
    </row>
    <row r="4" spans="2:9" x14ac:dyDescent="0.2">
      <c r="B4" s="28" t="s">
        <v>2</v>
      </c>
      <c r="C4" s="29"/>
      <c r="D4" s="29"/>
      <c r="E4" s="29"/>
      <c r="F4" s="29"/>
      <c r="G4" s="29"/>
      <c r="H4" s="30"/>
    </row>
    <row r="5" spans="2:9" ht="12.75" thickBot="1" x14ac:dyDescent="0.25">
      <c r="B5" s="31" t="s">
        <v>88</v>
      </c>
      <c r="C5" s="32"/>
      <c r="D5" s="32"/>
      <c r="E5" s="32"/>
      <c r="F5" s="32"/>
      <c r="G5" s="32"/>
      <c r="H5" s="33"/>
    </row>
    <row r="6" spans="2:9" ht="12.75" thickBot="1" x14ac:dyDescent="0.25">
      <c r="B6" s="34" t="s">
        <v>3</v>
      </c>
      <c r="C6" s="37" t="s">
        <v>4</v>
      </c>
      <c r="D6" s="38"/>
      <c r="E6" s="38"/>
      <c r="F6" s="38"/>
      <c r="G6" s="39"/>
      <c r="H6" s="40" t="s">
        <v>5</v>
      </c>
    </row>
    <row r="7" spans="2:9" ht="24.75" thickBot="1" x14ac:dyDescent="0.25">
      <c r="B7" s="35"/>
      <c r="C7" s="3" t="s">
        <v>6</v>
      </c>
      <c r="D7" s="3" t="s">
        <v>7</v>
      </c>
      <c r="E7" s="3" t="s">
        <v>8</v>
      </c>
      <c r="F7" s="3" t="s">
        <v>9</v>
      </c>
      <c r="G7" s="3" t="s">
        <v>10</v>
      </c>
      <c r="H7" s="41"/>
    </row>
    <row r="8" spans="2:9" ht="15.75" customHeight="1" thickBot="1" x14ac:dyDescent="0.25">
      <c r="B8" s="36"/>
      <c r="C8" s="4">
        <v>1</v>
      </c>
      <c r="D8" s="4">
        <v>2</v>
      </c>
      <c r="E8" s="4" t="s">
        <v>11</v>
      </c>
      <c r="F8" s="4">
        <v>4</v>
      </c>
      <c r="G8" s="4">
        <v>5</v>
      </c>
      <c r="H8" s="5" t="s">
        <v>12</v>
      </c>
    </row>
    <row r="9" spans="2:9" ht="24" customHeight="1" x14ac:dyDescent="0.2">
      <c r="B9" s="6" t="s">
        <v>13</v>
      </c>
      <c r="C9" s="16">
        <f>SUM(C10:C16)</f>
        <v>31063946.190000001</v>
      </c>
      <c r="D9" s="16">
        <f>SUM(D10:D16)</f>
        <v>253212.5</v>
      </c>
      <c r="E9" s="16">
        <f t="shared" ref="E9:E26" si="0">C9+D9</f>
        <v>31317158.690000001</v>
      </c>
      <c r="F9" s="16">
        <f>SUM(F10:F16)</f>
        <v>6706140.9299999997</v>
      </c>
      <c r="G9" s="16">
        <f>SUM(G10:G16)</f>
        <v>6706140.9299999997</v>
      </c>
      <c r="H9" s="16">
        <f t="shared" ref="H9:H40" si="1">E9-F9</f>
        <v>24611017.760000002</v>
      </c>
    </row>
    <row r="10" spans="2:9" ht="12" customHeight="1" x14ac:dyDescent="0.2">
      <c r="B10" s="11" t="s">
        <v>14</v>
      </c>
      <c r="C10" s="12">
        <v>20234486.469999999</v>
      </c>
      <c r="D10" s="13">
        <v>127684.5</v>
      </c>
      <c r="E10" s="18">
        <f t="shared" si="0"/>
        <v>20362170.969999999</v>
      </c>
      <c r="F10" s="12">
        <v>4847269.99</v>
      </c>
      <c r="G10" s="12">
        <v>4847269.99</v>
      </c>
      <c r="H10" s="20">
        <f t="shared" si="1"/>
        <v>15514900.979999999</v>
      </c>
    </row>
    <row r="11" spans="2:9" ht="12" customHeight="1" x14ac:dyDescent="0.2">
      <c r="B11" s="11" t="s">
        <v>15</v>
      </c>
      <c r="C11" s="12">
        <v>238308.5</v>
      </c>
      <c r="D11" s="13">
        <v>125396</v>
      </c>
      <c r="E11" s="18">
        <f t="shared" si="0"/>
        <v>363704.5</v>
      </c>
      <c r="F11" s="12">
        <v>39283.410000000003</v>
      </c>
      <c r="G11" s="12">
        <v>39283.410000000003</v>
      </c>
      <c r="H11" s="20">
        <f t="shared" si="1"/>
        <v>324421.08999999997</v>
      </c>
    </row>
    <row r="12" spans="2:9" ht="12" customHeight="1" x14ac:dyDescent="0.2">
      <c r="B12" s="11" t="s">
        <v>16</v>
      </c>
      <c r="C12" s="12">
        <v>1757864.77</v>
      </c>
      <c r="D12" s="13">
        <v>36</v>
      </c>
      <c r="E12" s="18">
        <f t="shared" si="0"/>
        <v>1757900.77</v>
      </c>
      <c r="F12" s="12">
        <v>265415.67999999999</v>
      </c>
      <c r="G12" s="12">
        <v>265415.67999999999</v>
      </c>
      <c r="H12" s="20">
        <f t="shared" si="1"/>
        <v>1492485.09</v>
      </c>
    </row>
    <row r="13" spans="2:9" ht="12" customHeight="1" x14ac:dyDescent="0.2">
      <c r="B13" s="11" t="s">
        <v>17</v>
      </c>
      <c r="C13" s="12">
        <v>0</v>
      </c>
      <c r="D13" s="13">
        <v>0</v>
      </c>
      <c r="E13" s="18">
        <f>C13+D13</f>
        <v>0</v>
      </c>
      <c r="F13" s="12">
        <v>0</v>
      </c>
      <c r="G13" s="12">
        <v>0</v>
      </c>
      <c r="H13" s="20">
        <f t="shared" si="1"/>
        <v>0</v>
      </c>
    </row>
    <row r="14" spans="2:9" ht="12" customHeight="1" x14ac:dyDescent="0.2">
      <c r="B14" s="11" t="s">
        <v>18</v>
      </c>
      <c r="C14" s="12">
        <v>8152620.7599999998</v>
      </c>
      <c r="D14" s="13">
        <v>84</v>
      </c>
      <c r="E14" s="18">
        <f t="shared" si="0"/>
        <v>8152704.7599999998</v>
      </c>
      <c r="F14" s="12">
        <v>1518262.89</v>
      </c>
      <c r="G14" s="12">
        <v>1518262.89</v>
      </c>
      <c r="H14" s="20">
        <f t="shared" si="1"/>
        <v>6634441.8700000001</v>
      </c>
    </row>
    <row r="15" spans="2:9" ht="12" customHeight="1" x14ac:dyDescent="0.2">
      <c r="B15" s="11" t="s">
        <v>19</v>
      </c>
      <c r="C15" s="12">
        <v>157686.34</v>
      </c>
      <c r="D15" s="13">
        <v>0</v>
      </c>
      <c r="E15" s="18">
        <f t="shared" si="0"/>
        <v>157686.34</v>
      </c>
      <c r="F15" s="12">
        <v>0</v>
      </c>
      <c r="G15" s="12">
        <v>0</v>
      </c>
      <c r="H15" s="20">
        <f t="shared" si="1"/>
        <v>157686.34</v>
      </c>
    </row>
    <row r="16" spans="2:9" ht="12" customHeight="1" x14ac:dyDescent="0.2">
      <c r="B16" s="11" t="s">
        <v>20</v>
      </c>
      <c r="C16" s="12">
        <v>522979.35</v>
      </c>
      <c r="D16" s="13">
        <v>12</v>
      </c>
      <c r="E16" s="18">
        <f t="shared" si="0"/>
        <v>522991.35</v>
      </c>
      <c r="F16" s="12">
        <v>35908.959999999999</v>
      </c>
      <c r="G16" s="12">
        <v>35908.959999999999</v>
      </c>
      <c r="H16" s="20">
        <f t="shared" si="1"/>
        <v>487082.38999999996</v>
      </c>
    </row>
    <row r="17" spans="2:8" ht="24" customHeight="1" x14ac:dyDescent="0.2">
      <c r="B17" s="6" t="s">
        <v>21</v>
      </c>
      <c r="C17" s="16">
        <f>SUM(C18:C26)</f>
        <v>8727647.75</v>
      </c>
      <c r="D17" s="16">
        <f>SUM(D18:D26)</f>
        <v>2584236.69</v>
      </c>
      <c r="E17" s="16">
        <f t="shared" si="0"/>
        <v>11311884.439999999</v>
      </c>
      <c r="F17" s="16">
        <f>SUM(F18:F26)</f>
        <v>3659596.4499999997</v>
      </c>
      <c r="G17" s="16">
        <f>SUM(G18:G26)</f>
        <v>3196452.7900000005</v>
      </c>
      <c r="H17" s="16">
        <f t="shared" si="1"/>
        <v>7652287.9900000002</v>
      </c>
    </row>
    <row r="18" spans="2:8" ht="24" x14ac:dyDescent="0.2">
      <c r="B18" s="9" t="s">
        <v>22</v>
      </c>
      <c r="C18" s="12">
        <v>325593.18</v>
      </c>
      <c r="D18" s="13">
        <v>-300</v>
      </c>
      <c r="E18" s="18">
        <f t="shared" si="0"/>
        <v>325293.18</v>
      </c>
      <c r="F18" s="12">
        <v>107442.96</v>
      </c>
      <c r="G18" s="12">
        <v>81417.759999999995</v>
      </c>
      <c r="H18" s="20">
        <f t="shared" si="1"/>
        <v>217850.21999999997</v>
      </c>
    </row>
    <row r="19" spans="2:8" ht="12" customHeight="1" x14ac:dyDescent="0.2">
      <c r="B19" s="9" t="s">
        <v>23</v>
      </c>
      <c r="C19" s="12">
        <v>486350.62</v>
      </c>
      <c r="D19" s="13">
        <v>-12</v>
      </c>
      <c r="E19" s="18">
        <f t="shared" si="0"/>
        <v>486338.62</v>
      </c>
      <c r="F19" s="12">
        <v>181349.87</v>
      </c>
      <c r="G19" s="12">
        <v>163707</v>
      </c>
      <c r="H19" s="20">
        <f t="shared" si="1"/>
        <v>304988.75</v>
      </c>
    </row>
    <row r="20" spans="2:8" ht="12" customHeight="1" x14ac:dyDescent="0.2">
      <c r="B20" s="9" t="s">
        <v>24</v>
      </c>
      <c r="C20" s="12">
        <v>0</v>
      </c>
      <c r="D20" s="13">
        <v>0</v>
      </c>
      <c r="E20" s="18">
        <f t="shared" si="0"/>
        <v>0</v>
      </c>
      <c r="F20" s="12">
        <v>0</v>
      </c>
      <c r="G20" s="12">
        <v>0</v>
      </c>
      <c r="H20" s="20">
        <f t="shared" si="1"/>
        <v>0</v>
      </c>
    </row>
    <row r="21" spans="2:8" ht="12" customHeight="1" x14ac:dyDescent="0.2">
      <c r="B21" s="9" t="s">
        <v>25</v>
      </c>
      <c r="C21" s="12">
        <v>552848.02</v>
      </c>
      <c r="D21" s="13">
        <v>1748646.96</v>
      </c>
      <c r="E21" s="18">
        <f t="shared" si="0"/>
        <v>2301494.98</v>
      </c>
      <c r="F21" s="12">
        <v>745371.69</v>
      </c>
      <c r="G21" s="12">
        <v>867233.75</v>
      </c>
      <c r="H21" s="20">
        <f t="shared" si="1"/>
        <v>1556123.29</v>
      </c>
    </row>
    <row r="22" spans="2:8" ht="12" customHeight="1" x14ac:dyDescent="0.2">
      <c r="B22" s="9" t="s">
        <v>26</v>
      </c>
      <c r="C22" s="12">
        <v>486901.63</v>
      </c>
      <c r="D22" s="13">
        <v>60</v>
      </c>
      <c r="E22" s="18">
        <f t="shared" si="0"/>
        <v>486961.63</v>
      </c>
      <c r="F22" s="12">
        <v>194039.92</v>
      </c>
      <c r="G22" s="12">
        <v>143400.82</v>
      </c>
      <c r="H22" s="20">
        <f t="shared" si="1"/>
        <v>292921.70999999996</v>
      </c>
    </row>
    <row r="23" spans="2:8" ht="12" customHeight="1" x14ac:dyDescent="0.2">
      <c r="B23" s="9" t="s">
        <v>27</v>
      </c>
      <c r="C23" s="12">
        <v>4780939.32</v>
      </c>
      <c r="D23" s="13">
        <v>680183.73</v>
      </c>
      <c r="E23" s="18">
        <f t="shared" si="0"/>
        <v>5461123.0500000007</v>
      </c>
      <c r="F23" s="12">
        <v>1656826.33</v>
      </c>
      <c r="G23" s="12">
        <v>1200676.33</v>
      </c>
      <c r="H23" s="20">
        <f t="shared" si="1"/>
        <v>3804296.7200000007</v>
      </c>
    </row>
    <row r="24" spans="2:8" ht="12" customHeight="1" x14ac:dyDescent="0.2">
      <c r="B24" s="9" t="s">
        <v>28</v>
      </c>
      <c r="C24" s="12">
        <v>1578990.99</v>
      </c>
      <c r="D24" s="13">
        <v>78698</v>
      </c>
      <c r="E24" s="18">
        <f t="shared" si="0"/>
        <v>1657688.99</v>
      </c>
      <c r="F24" s="12">
        <v>365087.28</v>
      </c>
      <c r="G24" s="12">
        <v>361887.2</v>
      </c>
      <c r="H24" s="20">
        <f t="shared" si="1"/>
        <v>1292601.71</v>
      </c>
    </row>
    <row r="25" spans="2:8" ht="12" customHeight="1" x14ac:dyDescent="0.2">
      <c r="B25" s="9" t="s">
        <v>29</v>
      </c>
      <c r="C25" s="12">
        <v>0</v>
      </c>
      <c r="D25" s="13">
        <v>0</v>
      </c>
      <c r="E25" s="18">
        <f t="shared" si="0"/>
        <v>0</v>
      </c>
      <c r="F25" s="12">
        <v>0</v>
      </c>
      <c r="G25" s="12">
        <v>0</v>
      </c>
      <c r="H25" s="20">
        <f t="shared" si="1"/>
        <v>0</v>
      </c>
    </row>
    <row r="26" spans="2:8" ht="12" customHeight="1" x14ac:dyDescent="0.2">
      <c r="B26" s="9" t="s">
        <v>30</v>
      </c>
      <c r="C26" s="12">
        <v>516023.99</v>
      </c>
      <c r="D26" s="13">
        <v>76960</v>
      </c>
      <c r="E26" s="18">
        <f t="shared" si="0"/>
        <v>592983.99</v>
      </c>
      <c r="F26" s="12">
        <v>409478.40000000002</v>
      </c>
      <c r="G26" s="12">
        <v>378129.93</v>
      </c>
      <c r="H26" s="20">
        <f t="shared" si="1"/>
        <v>183505.58999999997</v>
      </c>
    </row>
    <row r="27" spans="2:8" ht="20.100000000000001" customHeight="1" x14ac:dyDescent="0.2">
      <c r="B27" s="6" t="s">
        <v>31</v>
      </c>
      <c r="C27" s="16">
        <f>SUM(C28:C36)</f>
        <v>20714498.66</v>
      </c>
      <c r="D27" s="16">
        <f>SUM(D28:D36)</f>
        <v>56569.440000000002</v>
      </c>
      <c r="E27" s="16">
        <f>D27+C27</f>
        <v>20771068.100000001</v>
      </c>
      <c r="F27" s="16">
        <f>SUM(F28:F36)</f>
        <v>3453209.8499999996</v>
      </c>
      <c r="G27" s="16">
        <f>SUM(G28:G36)</f>
        <v>3083166.52</v>
      </c>
      <c r="H27" s="16">
        <f t="shared" si="1"/>
        <v>17317858.25</v>
      </c>
    </row>
    <row r="28" spans="2:8" x14ac:dyDescent="0.2">
      <c r="B28" s="9" t="s">
        <v>32</v>
      </c>
      <c r="C28" s="12">
        <v>5727190</v>
      </c>
      <c r="D28" s="13">
        <v>12</v>
      </c>
      <c r="E28" s="18">
        <f t="shared" ref="E28:E36" si="2">C28+D28</f>
        <v>5727202</v>
      </c>
      <c r="F28" s="12">
        <v>1090405.47</v>
      </c>
      <c r="G28" s="12">
        <v>1087994.3500000001</v>
      </c>
      <c r="H28" s="20">
        <f t="shared" si="1"/>
        <v>4636796.53</v>
      </c>
    </row>
    <row r="29" spans="2:8" x14ac:dyDescent="0.2">
      <c r="B29" s="9" t="s">
        <v>33</v>
      </c>
      <c r="C29" s="12">
        <v>506101.68</v>
      </c>
      <c r="D29" s="13">
        <v>55976</v>
      </c>
      <c r="E29" s="18">
        <f t="shared" si="2"/>
        <v>562077.67999999993</v>
      </c>
      <c r="F29" s="12">
        <v>42948</v>
      </c>
      <c r="G29" s="12">
        <v>41440</v>
      </c>
      <c r="H29" s="20">
        <f t="shared" si="1"/>
        <v>519129.67999999993</v>
      </c>
    </row>
    <row r="30" spans="2:8" ht="12" customHeight="1" x14ac:dyDescent="0.2">
      <c r="B30" s="9" t="s">
        <v>34</v>
      </c>
      <c r="C30" s="12">
        <v>3794720.13</v>
      </c>
      <c r="D30" s="13">
        <v>12</v>
      </c>
      <c r="E30" s="18">
        <f t="shared" si="2"/>
        <v>3794732.13</v>
      </c>
      <c r="F30" s="12">
        <v>838265.21</v>
      </c>
      <c r="G30" s="12">
        <v>648001.80000000005</v>
      </c>
      <c r="H30" s="20">
        <f t="shared" si="1"/>
        <v>2956466.92</v>
      </c>
    </row>
    <row r="31" spans="2:8" x14ac:dyDescent="0.2">
      <c r="B31" s="9" t="s">
        <v>35</v>
      </c>
      <c r="C31" s="12">
        <v>724799.9</v>
      </c>
      <c r="D31" s="13">
        <v>60</v>
      </c>
      <c r="E31" s="18">
        <f t="shared" si="2"/>
        <v>724859.9</v>
      </c>
      <c r="F31" s="12">
        <v>163888.60999999999</v>
      </c>
      <c r="G31" s="12">
        <v>163888.60999999999</v>
      </c>
      <c r="H31" s="20">
        <f t="shared" si="1"/>
        <v>560971.29</v>
      </c>
    </row>
    <row r="32" spans="2:8" ht="24" x14ac:dyDescent="0.2">
      <c r="B32" s="9" t="s">
        <v>36</v>
      </c>
      <c r="C32" s="12">
        <v>1509950</v>
      </c>
      <c r="D32" s="13">
        <v>12</v>
      </c>
      <c r="E32" s="18">
        <f t="shared" si="2"/>
        <v>1509962</v>
      </c>
      <c r="F32" s="12">
        <v>322265.88</v>
      </c>
      <c r="G32" s="12">
        <v>220823.88</v>
      </c>
      <c r="H32" s="20">
        <f t="shared" si="1"/>
        <v>1187696.1200000001</v>
      </c>
    </row>
    <row r="33" spans="2:8" x14ac:dyDescent="0.2">
      <c r="B33" s="9" t="s">
        <v>37</v>
      </c>
      <c r="C33" s="12">
        <v>999153</v>
      </c>
      <c r="D33" s="13">
        <v>0</v>
      </c>
      <c r="E33" s="18">
        <f t="shared" si="2"/>
        <v>999153</v>
      </c>
      <c r="F33" s="12">
        <v>219983.41</v>
      </c>
      <c r="G33" s="12">
        <v>156503.41</v>
      </c>
      <c r="H33" s="20">
        <f t="shared" si="1"/>
        <v>779169.59</v>
      </c>
    </row>
    <row r="34" spans="2:8" x14ac:dyDescent="0.2">
      <c r="B34" s="9" t="s">
        <v>38</v>
      </c>
      <c r="C34" s="12">
        <v>1227598</v>
      </c>
      <c r="D34" s="13">
        <v>12</v>
      </c>
      <c r="E34" s="18">
        <f t="shared" si="2"/>
        <v>1227610</v>
      </c>
      <c r="F34" s="12">
        <v>358287.8</v>
      </c>
      <c r="G34" s="12">
        <v>358287.8</v>
      </c>
      <c r="H34" s="20">
        <f t="shared" si="1"/>
        <v>869322.2</v>
      </c>
    </row>
    <row r="35" spans="2:8" x14ac:dyDescent="0.2">
      <c r="B35" s="9" t="s">
        <v>39</v>
      </c>
      <c r="C35" s="12">
        <v>6150981.5099999998</v>
      </c>
      <c r="D35" s="13">
        <v>12</v>
      </c>
      <c r="E35" s="18">
        <f t="shared" si="2"/>
        <v>6150993.5099999998</v>
      </c>
      <c r="F35" s="12">
        <v>390176.47</v>
      </c>
      <c r="G35" s="12">
        <v>381122.67</v>
      </c>
      <c r="H35" s="20">
        <f t="shared" si="1"/>
        <v>5760817.04</v>
      </c>
    </row>
    <row r="36" spans="2:8" x14ac:dyDescent="0.2">
      <c r="B36" s="9" t="s">
        <v>40</v>
      </c>
      <c r="C36" s="12">
        <v>74004.44</v>
      </c>
      <c r="D36" s="13">
        <v>473.44</v>
      </c>
      <c r="E36" s="18">
        <f t="shared" si="2"/>
        <v>74477.88</v>
      </c>
      <c r="F36" s="12">
        <v>26989</v>
      </c>
      <c r="G36" s="12">
        <v>25104</v>
      </c>
      <c r="H36" s="20">
        <f t="shared" si="1"/>
        <v>47488.880000000005</v>
      </c>
    </row>
    <row r="37" spans="2:8" ht="20.100000000000001" customHeight="1" x14ac:dyDescent="0.2">
      <c r="B37" s="7" t="s">
        <v>41</v>
      </c>
      <c r="C37" s="16">
        <f>SUM(C38:C46)</f>
        <v>4811019.5999999996</v>
      </c>
      <c r="D37" s="16">
        <f>SUM(D38:D46)</f>
        <v>912022</v>
      </c>
      <c r="E37" s="16">
        <f>C37+D37</f>
        <v>5723041.5999999996</v>
      </c>
      <c r="F37" s="16">
        <f>SUM(F38:F46)</f>
        <v>2165470.77</v>
      </c>
      <c r="G37" s="16">
        <f>SUM(G38:G46)</f>
        <v>2165470.77</v>
      </c>
      <c r="H37" s="16">
        <f t="shared" si="1"/>
        <v>3557570.8299999996</v>
      </c>
    </row>
    <row r="38" spans="2:8" ht="12" customHeight="1" x14ac:dyDescent="0.2">
      <c r="B38" s="9" t="s">
        <v>42</v>
      </c>
      <c r="C38" s="12">
        <v>1656000</v>
      </c>
      <c r="D38" s="13">
        <v>12</v>
      </c>
      <c r="E38" s="18">
        <f t="shared" ref="E38:E80" si="3">C38+D38</f>
        <v>1656012</v>
      </c>
      <c r="F38" s="12">
        <v>447000</v>
      </c>
      <c r="G38" s="12">
        <v>447000</v>
      </c>
      <c r="H38" s="20">
        <f t="shared" si="1"/>
        <v>1209012</v>
      </c>
    </row>
    <row r="39" spans="2:8" ht="12" customHeight="1" x14ac:dyDescent="0.2">
      <c r="B39" s="9" t="s">
        <v>43</v>
      </c>
      <c r="C39" s="12">
        <v>0</v>
      </c>
      <c r="D39" s="13">
        <v>0</v>
      </c>
      <c r="E39" s="18">
        <f t="shared" si="3"/>
        <v>0</v>
      </c>
      <c r="F39" s="12">
        <v>0</v>
      </c>
      <c r="G39" s="12">
        <v>0</v>
      </c>
      <c r="H39" s="20">
        <f t="shared" si="1"/>
        <v>0</v>
      </c>
    </row>
    <row r="40" spans="2:8" ht="12" customHeight="1" x14ac:dyDescent="0.2">
      <c r="B40" s="9" t="s">
        <v>44</v>
      </c>
      <c r="C40" s="12">
        <v>0</v>
      </c>
      <c r="D40" s="13">
        <v>0</v>
      </c>
      <c r="E40" s="18">
        <f t="shared" si="3"/>
        <v>0</v>
      </c>
      <c r="F40" s="12">
        <v>0</v>
      </c>
      <c r="G40" s="12">
        <v>0</v>
      </c>
      <c r="H40" s="20">
        <f t="shared" si="1"/>
        <v>0</v>
      </c>
    </row>
    <row r="41" spans="2:8" ht="12" customHeight="1" x14ac:dyDescent="0.2">
      <c r="B41" s="9" t="s">
        <v>45</v>
      </c>
      <c r="C41" s="12">
        <v>2078979.02</v>
      </c>
      <c r="D41" s="13">
        <v>911998</v>
      </c>
      <c r="E41" s="18">
        <f t="shared" si="3"/>
        <v>2990977.02</v>
      </c>
      <c r="F41" s="12">
        <v>1347488.25</v>
      </c>
      <c r="G41" s="12">
        <v>1347488.25</v>
      </c>
      <c r="H41" s="20">
        <f t="shared" ref="H41:H72" si="4">E41-F41</f>
        <v>1643488.77</v>
      </c>
    </row>
    <row r="42" spans="2:8" ht="12" customHeight="1" x14ac:dyDescent="0.2">
      <c r="B42" s="9" t="s">
        <v>46</v>
      </c>
      <c r="C42" s="12">
        <v>1076040.58</v>
      </c>
      <c r="D42" s="13">
        <v>12</v>
      </c>
      <c r="E42" s="18">
        <f t="shared" si="3"/>
        <v>1076052.58</v>
      </c>
      <c r="F42" s="12">
        <v>370982.52</v>
      </c>
      <c r="G42" s="12">
        <v>370982.52</v>
      </c>
      <c r="H42" s="20">
        <f t="shared" si="4"/>
        <v>705070.06</v>
      </c>
    </row>
    <row r="43" spans="2:8" ht="12" customHeight="1" x14ac:dyDescent="0.2">
      <c r="B43" s="9" t="s">
        <v>47</v>
      </c>
      <c r="C43" s="12">
        <v>0</v>
      </c>
      <c r="D43" s="13">
        <v>0</v>
      </c>
      <c r="E43" s="18">
        <f t="shared" si="3"/>
        <v>0</v>
      </c>
      <c r="F43" s="12">
        <v>0</v>
      </c>
      <c r="G43" s="12">
        <v>0</v>
      </c>
      <c r="H43" s="20">
        <f t="shared" si="4"/>
        <v>0</v>
      </c>
    </row>
    <row r="44" spans="2:8" ht="12" customHeight="1" x14ac:dyDescent="0.2">
      <c r="B44" s="9" t="s">
        <v>48</v>
      </c>
      <c r="C44" s="12">
        <v>0</v>
      </c>
      <c r="D44" s="13">
        <v>0</v>
      </c>
      <c r="E44" s="18">
        <f t="shared" si="3"/>
        <v>0</v>
      </c>
      <c r="F44" s="12">
        <v>0</v>
      </c>
      <c r="G44" s="12">
        <v>0</v>
      </c>
      <c r="H44" s="20">
        <f t="shared" si="4"/>
        <v>0</v>
      </c>
    </row>
    <row r="45" spans="2:8" ht="12" customHeight="1" x14ac:dyDescent="0.2">
      <c r="B45" s="9" t="s">
        <v>49</v>
      </c>
      <c r="C45" s="12">
        <v>0</v>
      </c>
      <c r="D45" s="13">
        <v>0</v>
      </c>
      <c r="E45" s="18">
        <f t="shared" si="3"/>
        <v>0</v>
      </c>
      <c r="F45" s="12">
        <v>0</v>
      </c>
      <c r="G45" s="12">
        <v>0</v>
      </c>
      <c r="H45" s="20">
        <f t="shared" si="4"/>
        <v>0</v>
      </c>
    </row>
    <row r="46" spans="2:8" ht="12" customHeight="1" thickBot="1" x14ac:dyDescent="0.25">
      <c r="B46" s="10" t="s">
        <v>50</v>
      </c>
      <c r="C46" s="14">
        <v>0</v>
      </c>
      <c r="D46" s="15">
        <v>0</v>
      </c>
      <c r="E46" s="19">
        <f t="shared" si="3"/>
        <v>0</v>
      </c>
      <c r="F46" s="14">
        <v>0</v>
      </c>
      <c r="G46" s="14">
        <v>0</v>
      </c>
      <c r="H46" s="21">
        <f t="shared" si="4"/>
        <v>0</v>
      </c>
    </row>
    <row r="47" spans="2:8" ht="20.100000000000001" customHeight="1" x14ac:dyDescent="0.2">
      <c r="B47" s="6" t="s">
        <v>51</v>
      </c>
      <c r="C47" s="16">
        <f>SUM(C48:C56)</f>
        <v>420000</v>
      </c>
      <c r="D47" s="16">
        <f>SUM(D48:D56)</f>
        <v>36</v>
      </c>
      <c r="E47" s="16">
        <f t="shared" si="3"/>
        <v>420036</v>
      </c>
      <c r="F47" s="16">
        <f>SUM(F48:F56)</f>
        <v>142375</v>
      </c>
      <c r="G47" s="16">
        <f>SUM(G48:G56)</f>
        <v>142375</v>
      </c>
      <c r="H47" s="16">
        <f t="shared" si="4"/>
        <v>277661</v>
      </c>
    </row>
    <row r="48" spans="2:8" x14ac:dyDescent="0.2">
      <c r="B48" s="9" t="s">
        <v>52</v>
      </c>
      <c r="C48" s="12">
        <v>420000</v>
      </c>
      <c r="D48" s="13">
        <v>12</v>
      </c>
      <c r="E48" s="18">
        <f t="shared" si="3"/>
        <v>420012</v>
      </c>
      <c r="F48" s="12">
        <v>8875</v>
      </c>
      <c r="G48" s="12">
        <v>8875</v>
      </c>
      <c r="H48" s="20">
        <f t="shared" si="4"/>
        <v>411137</v>
      </c>
    </row>
    <row r="49" spans="2:8" x14ac:dyDescent="0.2">
      <c r="B49" s="9" t="s">
        <v>53</v>
      </c>
      <c r="C49" s="12">
        <v>0</v>
      </c>
      <c r="D49" s="13">
        <v>12</v>
      </c>
      <c r="E49" s="18">
        <f t="shared" si="3"/>
        <v>12</v>
      </c>
      <c r="F49" s="12">
        <v>0</v>
      </c>
      <c r="G49" s="12">
        <v>0</v>
      </c>
      <c r="H49" s="20">
        <f t="shared" si="4"/>
        <v>12</v>
      </c>
    </row>
    <row r="50" spans="2:8" x14ac:dyDescent="0.2">
      <c r="B50" s="9" t="s">
        <v>54</v>
      </c>
      <c r="C50" s="12">
        <v>0</v>
      </c>
      <c r="D50" s="13">
        <v>0</v>
      </c>
      <c r="E50" s="18">
        <f t="shared" si="3"/>
        <v>0</v>
      </c>
      <c r="F50" s="12">
        <v>0</v>
      </c>
      <c r="G50" s="12">
        <v>0</v>
      </c>
      <c r="H50" s="20">
        <f t="shared" si="4"/>
        <v>0</v>
      </c>
    </row>
    <row r="51" spans="2:8" x14ac:dyDescent="0.2">
      <c r="B51" s="9" t="s">
        <v>55</v>
      </c>
      <c r="C51" s="12">
        <v>0</v>
      </c>
      <c r="D51" s="13">
        <v>0</v>
      </c>
      <c r="E51" s="18">
        <f t="shared" si="3"/>
        <v>0</v>
      </c>
      <c r="F51" s="12">
        <v>0</v>
      </c>
      <c r="G51" s="12">
        <v>0</v>
      </c>
      <c r="H51" s="20">
        <f t="shared" si="4"/>
        <v>0</v>
      </c>
    </row>
    <row r="52" spans="2:8" x14ac:dyDescent="0.2">
      <c r="B52" s="9" t="s">
        <v>56</v>
      </c>
      <c r="C52" s="12">
        <v>0</v>
      </c>
      <c r="D52" s="13">
        <v>0</v>
      </c>
      <c r="E52" s="18">
        <f t="shared" si="3"/>
        <v>0</v>
      </c>
      <c r="F52" s="12">
        <v>0</v>
      </c>
      <c r="G52" s="12">
        <v>0</v>
      </c>
      <c r="H52" s="20">
        <f t="shared" si="4"/>
        <v>0</v>
      </c>
    </row>
    <row r="53" spans="2:8" x14ac:dyDescent="0.2">
      <c r="B53" s="9" t="s">
        <v>57</v>
      </c>
      <c r="C53" s="12">
        <v>0</v>
      </c>
      <c r="D53" s="13">
        <v>12</v>
      </c>
      <c r="E53" s="18">
        <f t="shared" si="3"/>
        <v>12</v>
      </c>
      <c r="F53" s="12">
        <v>133500</v>
      </c>
      <c r="G53" s="12">
        <v>133500</v>
      </c>
      <c r="H53" s="20">
        <f t="shared" si="4"/>
        <v>-133488</v>
      </c>
    </row>
    <row r="54" spans="2:8" x14ac:dyDescent="0.2">
      <c r="B54" s="9" t="s">
        <v>58</v>
      </c>
      <c r="C54" s="12">
        <v>0</v>
      </c>
      <c r="D54" s="13">
        <v>0</v>
      </c>
      <c r="E54" s="18">
        <f t="shared" si="3"/>
        <v>0</v>
      </c>
      <c r="F54" s="12">
        <v>0</v>
      </c>
      <c r="G54" s="12">
        <v>0</v>
      </c>
      <c r="H54" s="20">
        <f t="shared" si="4"/>
        <v>0</v>
      </c>
    </row>
    <row r="55" spans="2:8" x14ac:dyDescent="0.2">
      <c r="B55" s="9" t="s">
        <v>59</v>
      </c>
      <c r="C55" s="12">
        <v>0</v>
      </c>
      <c r="D55" s="13">
        <v>0</v>
      </c>
      <c r="E55" s="18">
        <f t="shared" si="3"/>
        <v>0</v>
      </c>
      <c r="F55" s="12">
        <v>0</v>
      </c>
      <c r="G55" s="12">
        <v>0</v>
      </c>
      <c r="H55" s="20">
        <f t="shared" si="4"/>
        <v>0</v>
      </c>
    </row>
    <row r="56" spans="2:8" x14ac:dyDescent="0.2">
      <c r="B56" s="9" t="s">
        <v>60</v>
      </c>
      <c r="C56" s="12">
        <v>0</v>
      </c>
      <c r="D56" s="13">
        <v>0</v>
      </c>
      <c r="E56" s="18">
        <f t="shared" si="3"/>
        <v>0</v>
      </c>
      <c r="F56" s="12">
        <v>0</v>
      </c>
      <c r="G56" s="12">
        <v>0</v>
      </c>
      <c r="H56" s="20">
        <f t="shared" si="4"/>
        <v>0</v>
      </c>
    </row>
    <row r="57" spans="2:8" ht="20.100000000000001" customHeight="1" x14ac:dyDescent="0.2">
      <c r="B57" s="6" t="s">
        <v>61</v>
      </c>
      <c r="C57" s="16">
        <f>SUM(C58:C60)</f>
        <v>14870421.390000001</v>
      </c>
      <c r="D57" s="16">
        <f>SUM(D58:D60)</f>
        <v>25645085.940000001</v>
      </c>
      <c r="E57" s="16">
        <f t="shared" si="3"/>
        <v>40515507.329999998</v>
      </c>
      <c r="F57" s="16">
        <f>SUM(F58:F60)</f>
        <v>3289631.53</v>
      </c>
      <c r="G57" s="16">
        <f>SUM(G58:G60)</f>
        <v>3289631.53</v>
      </c>
      <c r="H57" s="16">
        <f t="shared" si="4"/>
        <v>37225875.799999997</v>
      </c>
    </row>
    <row r="58" spans="2:8" x14ac:dyDescent="0.2">
      <c r="B58" s="9" t="s">
        <v>62</v>
      </c>
      <c r="C58" s="12">
        <v>14870421.390000001</v>
      </c>
      <c r="D58" s="13">
        <v>25645085.940000001</v>
      </c>
      <c r="E58" s="18">
        <f t="shared" si="3"/>
        <v>40515507.329999998</v>
      </c>
      <c r="F58" s="12">
        <v>3289631.53</v>
      </c>
      <c r="G58" s="12">
        <v>3289631.53</v>
      </c>
      <c r="H58" s="20">
        <f t="shared" si="4"/>
        <v>37225875.799999997</v>
      </c>
    </row>
    <row r="59" spans="2:8" x14ac:dyDescent="0.2">
      <c r="B59" s="9" t="s">
        <v>63</v>
      </c>
      <c r="C59" s="12">
        <v>0</v>
      </c>
      <c r="D59" s="13">
        <v>0</v>
      </c>
      <c r="E59" s="18">
        <f t="shared" si="3"/>
        <v>0</v>
      </c>
      <c r="F59" s="12">
        <v>0</v>
      </c>
      <c r="G59" s="12">
        <v>0</v>
      </c>
      <c r="H59" s="18">
        <f t="shared" si="4"/>
        <v>0</v>
      </c>
    </row>
    <row r="60" spans="2:8" x14ac:dyDescent="0.2">
      <c r="B60" s="9" t="s">
        <v>64</v>
      </c>
      <c r="C60" s="12">
        <v>0</v>
      </c>
      <c r="D60" s="13">
        <v>0</v>
      </c>
      <c r="E60" s="18">
        <f t="shared" si="3"/>
        <v>0</v>
      </c>
      <c r="F60" s="12">
        <v>0</v>
      </c>
      <c r="G60" s="12">
        <v>0</v>
      </c>
      <c r="H60" s="18">
        <f t="shared" si="4"/>
        <v>0</v>
      </c>
    </row>
    <row r="61" spans="2:8" ht="20.100000000000001" customHeight="1" x14ac:dyDescent="0.2">
      <c r="B61" s="7" t="s">
        <v>65</v>
      </c>
      <c r="C61" s="16">
        <f>SUM(C62:C68)</f>
        <v>0</v>
      </c>
      <c r="D61" s="17">
        <f>SUM(D62:D68)</f>
        <v>0</v>
      </c>
      <c r="E61" s="17">
        <f t="shared" si="3"/>
        <v>0</v>
      </c>
      <c r="F61" s="16">
        <f>SUM(F62:F68)</f>
        <v>0</v>
      </c>
      <c r="G61" s="16">
        <f>SUM(G62:G68)</f>
        <v>0</v>
      </c>
      <c r="H61" s="17">
        <f t="shared" si="4"/>
        <v>0</v>
      </c>
    </row>
    <row r="62" spans="2:8" ht="12" customHeight="1" x14ac:dyDescent="0.2">
      <c r="B62" s="9" t="s">
        <v>66</v>
      </c>
      <c r="C62" s="12">
        <v>0</v>
      </c>
      <c r="D62" s="13">
        <v>0</v>
      </c>
      <c r="E62" s="18">
        <f t="shared" si="3"/>
        <v>0</v>
      </c>
      <c r="F62" s="12">
        <v>0</v>
      </c>
      <c r="G62" s="12">
        <v>0</v>
      </c>
      <c r="H62" s="18">
        <f t="shared" si="4"/>
        <v>0</v>
      </c>
    </row>
    <row r="63" spans="2:8" ht="12" customHeight="1" x14ac:dyDescent="0.2">
      <c r="B63" s="9" t="s">
        <v>67</v>
      </c>
      <c r="C63" s="12">
        <v>0</v>
      </c>
      <c r="D63" s="13">
        <v>0</v>
      </c>
      <c r="E63" s="18">
        <f t="shared" si="3"/>
        <v>0</v>
      </c>
      <c r="F63" s="12">
        <v>0</v>
      </c>
      <c r="G63" s="12">
        <v>0</v>
      </c>
      <c r="H63" s="18">
        <f t="shared" si="4"/>
        <v>0</v>
      </c>
    </row>
    <row r="64" spans="2:8" ht="12" customHeight="1" x14ac:dyDescent="0.2">
      <c r="B64" s="9" t="s">
        <v>68</v>
      </c>
      <c r="C64" s="12">
        <v>0</v>
      </c>
      <c r="D64" s="13">
        <v>0</v>
      </c>
      <c r="E64" s="18">
        <f t="shared" si="3"/>
        <v>0</v>
      </c>
      <c r="F64" s="12">
        <v>0</v>
      </c>
      <c r="G64" s="12">
        <v>0</v>
      </c>
      <c r="H64" s="18">
        <f t="shared" si="4"/>
        <v>0</v>
      </c>
    </row>
    <row r="65" spans="2:8" ht="12" customHeight="1" x14ac:dyDescent="0.2">
      <c r="B65" s="9" t="s">
        <v>69</v>
      </c>
      <c r="C65" s="12">
        <v>0</v>
      </c>
      <c r="D65" s="13">
        <v>0</v>
      </c>
      <c r="E65" s="18">
        <f t="shared" si="3"/>
        <v>0</v>
      </c>
      <c r="F65" s="12">
        <v>0</v>
      </c>
      <c r="G65" s="12">
        <v>0</v>
      </c>
      <c r="H65" s="18">
        <f t="shared" si="4"/>
        <v>0</v>
      </c>
    </row>
    <row r="66" spans="2:8" ht="12" customHeight="1" x14ac:dyDescent="0.2">
      <c r="B66" s="9" t="s">
        <v>70</v>
      </c>
      <c r="C66" s="12">
        <v>0</v>
      </c>
      <c r="D66" s="13">
        <v>0</v>
      </c>
      <c r="E66" s="18">
        <f t="shared" si="3"/>
        <v>0</v>
      </c>
      <c r="F66" s="12">
        <v>0</v>
      </c>
      <c r="G66" s="12">
        <v>0</v>
      </c>
      <c r="H66" s="18">
        <f t="shared" si="4"/>
        <v>0</v>
      </c>
    </row>
    <row r="67" spans="2:8" ht="12" customHeight="1" x14ac:dyDescent="0.2">
      <c r="B67" s="9" t="s">
        <v>71</v>
      </c>
      <c r="C67" s="12">
        <v>0</v>
      </c>
      <c r="D67" s="13">
        <v>0</v>
      </c>
      <c r="E67" s="18">
        <f t="shared" si="3"/>
        <v>0</v>
      </c>
      <c r="F67" s="12">
        <v>0</v>
      </c>
      <c r="G67" s="12">
        <v>0</v>
      </c>
      <c r="H67" s="18">
        <f t="shared" si="4"/>
        <v>0</v>
      </c>
    </row>
    <row r="68" spans="2:8" ht="12" customHeight="1" x14ac:dyDescent="0.2">
      <c r="B68" s="9" t="s">
        <v>72</v>
      </c>
      <c r="C68" s="12">
        <v>0</v>
      </c>
      <c r="D68" s="13">
        <v>0</v>
      </c>
      <c r="E68" s="18">
        <f t="shared" si="3"/>
        <v>0</v>
      </c>
      <c r="F68" s="12">
        <v>0</v>
      </c>
      <c r="G68" s="12">
        <v>0</v>
      </c>
      <c r="H68" s="18">
        <f t="shared" si="4"/>
        <v>0</v>
      </c>
    </row>
    <row r="69" spans="2:8" ht="20.100000000000001" customHeight="1" x14ac:dyDescent="0.2">
      <c r="B69" s="7" t="s">
        <v>73</v>
      </c>
      <c r="C69" s="16">
        <f>SUM(C70:C72)</f>
        <v>0</v>
      </c>
      <c r="D69" s="17">
        <f>SUM(D70:D72)</f>
        <v>0</v>
      </c>
      <c r="E69" s="17">
        <f t="shared" si="3"/>
        <v>0</v>
      </c>
      <c r="F69" s="16">
        <f>SUM(F70:F72)</f>
        <v>0</v>
      </c>
      <c r="G69" s="17">
        <f>SUM(G70:G72)</f>
        <v>0</v>
      </c>
      <c r="H69" s="17">
        <f t="shared" si="4"/>
        <v>0</v>
      </c>
    </row>
    <row r="70" spans="2:8" x14ac:dyDescent="0.2">
      <c r="B70" s="11" t="s">
        <v>74</v>
      </c>
      <c r="C70" s="12">
        <v>0</v>
      </c>
      <c r="D70" s="13">
        <v>0</v>
      </c>
      <c r="E70" s="18">
        <f t="shared" si="3"/>
        <v>0</v>
      </c>
      <c r="F70" s="12">
        <v>0</v>
      </c>
      <c r="G70" s="13">
        <v>0</v>
      </c>
      <c r="H70" s="18">
        <f t="shared" si="4"/>
        <v>0</v>
      </c>
    </row>
    <row r="71" spans="2:8" x14ac:dyDescent="0.2">
      <c r="B71" s="11" t="s">
        <v>75</v>
      </c>
      <c r="C71" s="12">
        <v>0</v>
      </c>
      <c r="D71" s="13">
        <v>0</v>
      </c>
      <c r="E71" s="18">
        <f t="shared" si="3"/>
        <v>0</v>
      </c>
      <c r="F71" s="12">
        <v>0</v>
      </c>
      <c r="G71" s="13">
        <v>0</v>
      </c>
      <c r="H71" s="18">
        <f t="shared" si="4"/>
        <v>0</v>
      </c>
    </row>
    <row r="72" spans="2:8" x14ac:dyDescent="0.2">
      <c r="B72" s="11" t="s">
        <v>76</v>
      </c>
      <c r="C72" s="12">
        <v>0</v>
      </c>
      <c r="D72" s="13">
        <v>0</v>
      </c>
      <c r="E72" s="18">
        <f t="shared" si="3"/>
        <v>0</v>
      </c>
      <c r="F72" s="12">
        <v>0</v>
      </c>
      <c r="G72" s="13">
        <v>0</v>
      </c>
      <c r="H72" s="18">
        <f t="shared" si="4"/>
        <v>0</v>
      </c>
    </row>
    <row r="73" spans="2:8" ht="20.100000000000001" customHeight="1" x14ac:dyDescent="0.2">
      <c r="B73" s="6" t="s">
        <v>77</v>
      </c>
      <c r="C73" s="16">
        <f>SUM(C74:C80)</f>
        <v>0</v>
      </c>
      <c r="D73" s="17">
        <f>SUM(D74:D80)</f>
        <v>0</v>
      </c>
      <c r="E73" s="17">
        <f t="shared" si="3"/>
        <v>0</v>
      </c>
      <c r="F73" s="16">
        <f>SUM(F74:F80)</f>
        <v>0</v>
      </c>
      <c r="G73" s="17">
        <f>SUM(G74:G80)</f>
        <v>0</v>
      </c>
      <c r="H73" s="17">
        <f>E73-F73</f>
        <v>0</v>
      </c>
    </row>
    <row r="74" spans="2:8" x14ac:dyDescent="0.2">
      <c r="B74" s="9" t="s">
        <v>78</v>
      </c>
      <c r="C74" s="12">
        <v>0</v>
      </c>
      <c r="D74" s="13">
        <v>0</v>
      </c>
      <c r="E74" s="18">
        <f t="shared" si="3"/>
        <v>0</v>
      </c>
      <c r="F74" s="12">
        <v>0</v>
      </c>
      <c r="G74" s="13">
        <v>0</v>
      </c>
      <c r="H74" s="18">
        <f t="shared" ref="H74:H81" si="5">E74-F74</f>
        <v>0</v>
      </c>
    </row>
    <row r="75" spans="2:8" x14ac:dyDescent="0.2">
      <c r="B75" s="9" t="s">
        <v>79</v>
      </c>
      <c r="C75" s="12">
        <v>0</v>
      </c>
      <c r="D75" s="13">
        <v>0</v>
      </c>
      <c r="E75" s="18">
        <f t="shared" si="3"/>
        <v>0</v>
      </c>
      <c r="F75" s="12">
        <v>0</v>
      </c>
      <c r="G75" s="13">
        <v>0</v>
      </c>
      <c r="H75" s="18">
        <f t="shared" si="5"/>
        <v>0</v>
      </c>
    </row>
    <row r="76" spans="2:8" x14ac:dyDescent="0.2">
      <c r="B76" s="9" t="s">
        <v>80</v>
      </c>
      <c r="C76" s="12">
        <v>0</v>
      </c>
      <c r="D76" s="13">
        <v>0</v>
      </c>
      <c r="E76" s="18">
        <f t="shared" si="3"/>
        <v>0</v>
      </c>
      <c r="F76" s="12">
        <v>0</v>
      </c>
      <c r="G76" s="13">
        <v>0</v>
      </c>
      <c r="H76" s="18">
        <f t="shared" si="5"/>
        <v>0</v>
      </c>
    </row>
    <row r="77" spans="2:8" x14ac:dyDescent="0.2">
      <c r="B77" s="9" t="s">
        <v>81</v>
      </c>
      <c r="C77" s="12">
        <v>0</v>
      </c>
      <c r="D77" s="13">
        <v>0</v>
      </c>
      <c r="E77" s="18">
        <f t="shared" si="3"/>
        <v>0</v>
      </c>
      <c r="F77" s="12">
        <v>0</v>
      </c>
      <c r="G77" s="13">
        <v>0</v>
      </c>
      <c r="H77" s="18">
        <f t="shared" si="5"/>
        <v>0</v>
      </c>
    </row>
    <row r="78" spans="2:8" x14ac:dyDescent="0.2">
      <c r="B78" s="9" t="s">
        <v>82</v>
      </c>
      <c r="C78" s="12">
        <v>0</v>
      </c>
      <c r="D78" s="13">
        <v>0</v>
      </c>
      <c r="E78" s="18">
        <f t="shared" si="3"/>
        <v>0</v>
      </c>
      <c r="F78" s="12">
        <v>0</v>
      </c>
      <c r="G78" s="13">
        <v>0</v>
      </c>
      <c r="H78" s="18">
        <f t="shared" si="5"/>
        <v>0</v>
      </c>
    </row>
    <row r="79" spans="2:8" x14ac:dyDescent="0.2">
      <c r="B79" s="9" t="s">
        <v>83</v>
      </c>
      <c r="C79" s="12">
        <v>0</v>
      </c>
      <c r="D79" s="13">
        <v>0</v>
      </c>
      <c r="E79" s="18">
        <f t="shared" si="3"/>
        <v>0</v>
      </c>
      <c r="F79" s="12">
        <v>0</v>
      </c>
      <c r="G79" s="13">
        <v>0</v>
      </c>
      <c r="H79" s="18">
        <f t="shared" si="5"/>
        <v>0</v>
      </c>
    </row>
    <row r="80" spans="2:8" ht="12" customHeight="1" thickBot="1" x14ac:dyDescent="0.25">
      <c r="B80" s="10" t="s">
        <v>84</v>
      </c>
      <c r="C80" s="12">
        <v>0</v>
      </c>
      <c r="D80" s="13">
        <v>0</v>
      </c>
      <c r="E80" s="18">
        <f t="shared" si="3"/>
        <v>0</v>
      </c>
      <c r="F80" s="12">
        <v>0</v>
      </c>
      <c r="G80" s="13">
        <v>0</v>
      </c>
      <c r="H80" s="18">
        <f>E80-F80</f>
        <v>0</v>
      </c>
    </row>
    <row r="81" spans="2:8" ht="12.75" thickBot="1" x14ac:dyDescent="0.25">
      <c r="B81" s="8" t="s">
        <v>85</v>
      </c>
      <c r="C81" s="22">
        <f>SUM(C73,C69,C61,C57,C47,C27,C37,C17,C9)</f>
        <v>80607533.590000004</v>
      </c>
      <c r="D81" s="22">
        <f>SUM(D73,D69,D61,D57,D47,D37,D27,D17,D9)</f>
        <v>29451162.570000004</v>
      </c>
      <c r="E81" s="22">
        <f>C81+D81</f>
        <v>110058696.16000001</v>
      </c>
      <c r="F81" s="22">
        <f>SUM(F73,F69,F61,F57,F47,F37,F17,F27,F9)</f>
        <v>19416424.530000001</v>
      </c>
      <c r="G81" s="22">
        <f>SUM(G73,G69,G61,G57,G47,G37,G27,G17,G9)</f>
        <v>18583237.539999999</v>
      </c>
      <c r="H81" s="22">
        <f t="shared" si="5"/>
        <v>90642271.63000001</v>
      </c>
    </row>
    <row r="83" spans="2:8" s="23" customFormat="1" x14ac:dyDescent="0.2"/>
    <row r="84" spans="2:8" s="23" customFormat="1" x14ac:dyDescent="0.2"/>
    <row r="85" spans="2:8" s="23" customFormat="1" x14ac:dyDescent="0.2"/>
    <row r="86" spans="2:8" s="23" customFormat="1" x14ac:dyDescent="0.2"/>
    <row r="87" spans="2:8" s="23" customFormat="1" x14ac:dyDescent="0.2"/>
    <row r="88" spans="2:8" s="23" customFormat="1" x14ac:dyDescent="0.2"/>
    <row r="89" spans="2:8" s="23" customFormat="1" ht="150" customHeight="1" x14ac:dyDescent="0.2">
      <c r="B89" s="24" t="s">
        <v>86</v>
      </c>
      <c r="C89" s="24"/>
      <c r="D89" s="24"/>
      <c r="E89" s="24"/>
      <c r="F89" s="24"/>
      <c r="G89" s="24"/>
      <c r="H89" s="24"/>
    </row>
    <row r="90" spans="2:8" s="23" customFormat="1" x14ac:dyDescent="0.2"/>
    <row r="91" spans="2:8" s="23" customFormat="1" x14ac:dyDescent="0.2"/>
    <row r="92" spans="2:8" s="23" customFormat="1" x14ac:dyDescent="0.2"/>
    <row r="93" spans="2:8" s="23" customFormat="1" x14ac:dyDescent="0.2"/>
    <row r="94" spans="2:8" s="23" customFormat="1" x14ac:dyDescent="0.2"/>
    <row r="95" spans="2:8" s="23" customFormat="1" x14ac:dyDescent="0.2"/>
    <row r="96" spans="2:8" s="23" customFormat="1" x14ac:dyDescent="0.2"/>
    <row r="97" s="23" customFormat="1" x14ac:dyDescent="0.2"/>
    <row r="98" s="23" customFormat="1" x14ac:dyDescent="0.2"/>
    <row r="99" s="23" customFormat="1" x14ac:dyDescent="0.2"/>
    <row r="100" s="23" customFormat="1" x14ac:dyDescent="0.2"/>
    <row r="101" s="23" customFormat="1" x14ac:dyDescent="0.2"/>
    <row r="102" s="23" customFormat="1" x14ac:dyDescent="0.2"/>
    <row r="103" s="23" customFormat="1" x14ac:dyDescent="0.2"/>
    <row r="104" s="23" customFormat="1" x14ac:dyDescent="0.2"/>
    <row r="105" s="23" customFormat="1" x14ac:dyDescent="0.2"/>
    <row r="106" s="23" customFormat="1" x14ac:dyDescent="0.2"/>
    <row r="107" s="23" customFormat="1" x14ac:dyDescent="0.2"/>
    <row r="108" s="23" customFormat="1" x14ac:dyDescent="0.2"/>
    <row r="109" s="23" customFormat="1" x14ac:dyDescent="0.2"/>
    <row r="110" s="23" customFormat="1" x14ac:dyDescent="0.2"/>
    <row r="111" s="23" customFormat="1" x14ac:dyDescent="0.2"/>
    <row r="112" s="23" customFormat="1" x14ac:dyDescent="0.2"/>
    <row r="113" s="23" customFormat="1" x14ac:dyDescent="0.2"/>
    <row r="114" s="23" customFormat="1" x14ac:dyDescent="0.2"/>
    <row r="115" s="23" customFormat="1" x14ac:dyDescent="0.2"/>
    <row r="116" s="23" customFormat="1" x14ac:dyDescent="0.2"/>
    <row r="117" s="23" customFormat="1" x14ac:dyDescent="0.2"/>
    <row r="118" s="23" customFormat="1" x14ac:dyDescent="0.2"/>
    <row r="119" s="23" customFormat="1" x14ac:dyDescent="0.2"/>
    <row r="120" s="23" customFormat="1" x14ac:dyDescent="0.2"/>
    <row r="121" s="23" customFormat="1" x14ac:dyDescent="0.2"/>
    <row r="122" s="23" customFormat="1" x14ac:dyDescent="0.2"/>
    <row r="123" s="23" customFormat="1" x14ac:dyDescent="0.2"/>
    <row r="124" s="23" customFormat="1" x14ac:dyDescent="0.2"/>
    <row r="125" s="23" customFormat="1" x14ac:dyDescent="0.2"/>
    <row r="126" s="23" customFormat="1" x14ac:dyDescent="0.2"/>
    <row r="127" s="23" customFormat="1" x14ac:dyDescent="0.2"/>
    <row r="128" s="23" customFormat="1" x14ac:dyDescent="0.2"/>
    <row r="129" s="23" customFormat="1" x14ac:dyDescent="0.2"/>
    <row r="130" s="23" customFormat="1" x14ac:dyDescent="0.2"/>
    <row r="131" s="23" customFormat="1" x14ac:dyDescent="0.2"/>
    <row r="132" s="23" customFormat="1" x14ac:dyDescent="0.2"/>
    <row r="133" s="23" customFormat="1" x14ac:dyDescent="0.2"/>
    <row r="134" s="23" customFormat="1" x14ac:dyDescent="0.2"/>
    <row r="135" s="23" customFormat="1" x14ac:dyDescent="0.2"/>
    <row r="136" s="23" customFormat="1" x14ac:dyDescent="0.2"/>
    <row r="137" s="23" customFormat="1" x14ac:dyDescent="0.2"/>
    <row r="138" s="23" customFormat="1" x14ac:dyDescent="0.2"/>
    <row r="139" s="23" customFormat="1" x14ac:dyDescent="0.2"/>
    <row r="140" s="23" customFormat="1" x14ac:dyDescent="0.2"/>
    <row r="141" s="23" customFormat="1" x14ac:dyDescent="0.2"/>
    <row r="142" s="23" customFormat="1" x14ac:dyDescent="0.2"/>
    <row r="143" s="23" customFormat="1" x14ac:dyDescent="0.2"/>
    <row r="144" s="23" customFormat="1" x14ac:dyDescent="0.2"/>
    <row r="145" s="23" customFormat="1" x14ac:dyDescent="0.2"/>
    <row r="146" s="23" customFormat="1" x14ac:dyDescent="0.2"/>
    <row r="147" s="23" customFormat="1" x14ac:dyDescent="0.2"/>
    <row r="148" s="23" customFormat="1" x14ac:dyDescent="0.2"/>
    <row r="149" s="23" customFormat="1" x14ac:dyDescent="0.2"/>
    <row r="150" s="23" customFormat="1" x14ac:dyDescent="0.2"/>
    <row r="151" s="23" customFormat="1" x14ac:dyDescent="0.2"/>
    <row r="152" s="23" customFormat="1" x14ac:dyDescent="0.2"/>
    <row r="153" s="23" customFormat="1" x14ac:dyDescent="0.2"/>
    <row r="154" s="23" customFormat="1" x14ac:dyDescent="0.2"/>
    <row r="155" s="23" customFormat="1" x14ac:dyDescent="0.2"/>
    <row r="156" s="23" customFormat="1" x14ac:dyDescent="0.2"/>
    <row r="157" s="23" customFormat="1" x14ac:dyDescent="0.2"/>
    <row r="158" s="23" customFormat="1" x14ac:dyDescent="0.2"/>
    <row r="159" s="23" customFormat="1" x14ac:dyDescent="0.2"/>
    <row r="160" s="23" customFormat="1" x14ac:dyDescent="0.2"/>
    <row r="161" s="23" customFormat="1" x14ac:dyDescent="0.2"/>
    <row r="162" s="23" customFormat="1" x14ac:dyDescent="0.2"/>
    <row r="163" s="23" customFormat="1" x14ac:dyDescent="0.2"/>
    <row r="164" s="23" customFormat="1" x14ac:dyDescent="0.2"/>
    <row r="165" s="23" customFormat="1" x14ac:dyDescent="0.2"/>
    <row r="166" s="23" customFormat="1" x14ac:dyDescent="0.2"/>
    <row r="167" s="23" customFormat="1" x14ac:dyDescent="0.2"/>
    <row r="168" s="23" customFormat="1" x14ac:dyDescent="0.2"/>
    <row r="169" s="23" customFormat="1" x14ac:dyDescent="0.2"/>
    <row r="170" s="23" customFormat="1" x14ac:dyDescent="0.2"/>
    <row r="171" s="23" customFormat="1" x14ac:dyDescent="0.2"/>
    <row r="172" s="23" customFormat="1" x14ac:dyDescent="0.2"/>
    <row r="173" s="23" customFormat="1" x14ac:dyDescent="0.2"/>
    <row r="174" s="23" customFormat="1" x14ac:dyDescent="0.2"/>
    <row r="175" s="23" customFormat="1" x14ac:dyDescent="0.2"/>
    <row r="176" s="23" customFormat="1" x14ac:dyDescent="0.2"/>
    <row r="177" s="23" customFormat="1" x14ac:dyDescent="0.2"/>
    <row r="178" s="23" customFormat="1" x14ac:dyDescent="0.2"/>
    <row r="179" s="23" customFormat="1" x14ac:dyDescent="0.2"/>
    <row r="180" s="23" customFormat="1" x14ac:dyDescent="0.2"/>
    <row r="181" s="23" customFormat="1" x14ac:dyDescent="0.2"/>
    <row r="182" s="23" customFormat="1" x14ac:dyDescent="0.2"/>
    <row r="183" s="23" customFormat="1" x14ac:dyDescent="0.2"/>
    <row r="184" s="23" customFormat="1" x14ac:dyDescent="0.2"/>
    <row r="185" s="23" customFormat="1" x14ac:dyDescent="0.2"/>
    <row r="186" s="23" customFormat="1" x14ac:dyDescent="0.2"/>
    <row r="187" s="23" customFormat="1" x14ac:dyDescent="0.2"/>
    <row r="188" s="23" customFormat="1" x14ac:dyDescent="0.2"/>
    <row r="189" s="23" customFormat="1" x14ac:dyDescent="0.2"/>
    <row r="190" s="23" customFormat="1" x14ac:dyDescent="0.2"/>
    <row r="191" s="23" customFormat="1" x14ac:dyDescent="0.2"/>
    <row r="192" s="23" customFormat="1" x14ac:dyDescent="0.2"/>
    <row r="193" s="23" customFormat="1" x14ac:dyDescent="0.2"/>
    <row r="194" s="23" customFormat="1" x14ac:dyDescent="0.2"/>
    <row r="195" s="23" customFormat="1" x14ac:dyDescent="0.2"/>
    <row r="196" s="23" customFormat="1" x14ac:dyDescent="0.2"/>
    <row r="197" s="23" customFormat="1" x14ac:dyDescent="0.2"/>
    <row r="198" s="23" customFormat="1" x14ac:dyDescent="0.2"/>
    <row r="199" s="23" customFormat="1" x14ac:dyDescent="0.2"/>
    <row r="200" s="23" customFormat="1" x14ac:dyDescent="0.2"/>
    <row r="201" s="23" customFormat="1" x14ac:dyDescent="0.2"/>
    <row r="202" s="23" customFormat="1" x14ac:dyDescent="0.2"/>
    <row r="203" s="23" customFormat="1" x14ac:dyDescent="0.2"/>
    <row r="204" s="23" customFormat="1" x14ac:dyDescent="0.2"/>
    <row r="205" s="23" customFormat="1" x14ac:dyDescent="0.2"/>
  </sheetData>
  <sheetProtection algorithmName="SHA-512" hashValue="IKGfEoqWI1kAZiTZ0UZSAYfbbWEKrLiXyUB9pTQg72ESfwS9uOEduVFG6pvX7TvCJUjO//WPMoF/JMrbTxrAeA==" saltValue="xNhxml91lzycLaY9qLCXHA==" spinCount="100000" sheet="1" formatCells="0" formatColumns="0" formatRows="0"/>
  <mergeCells count="8">
    <mergeCell ref="B89:H89"/>
    <mergeCell ref="B2:H2"/>
    <mergeCell ref="B3:H3"/>
    <mergeCell ref="B4:H4"/>
    <mergeCell ref="B5:H5"/>
    <mergeCell ref="B6:B8"/>
    <mergeCell ref="C6:G6"/>
    <mergeCell ref="H6:H7"/>
  </mergeCells>
  <pageMargins left="0.70866141732283472" right="0.70866141732283472" top="0.74803149606299213" bottom="0.74803149606299213" header="0.31496062992125984" footer="0.31496062992125984"/>
  <pageSetup scale="8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EAEPE_COG</vt:lpstr>
      <vt:lpstr>EAEPE_COG!Área_de_impresión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AENS</dc:creator>
  <cp:lastModifiedBy>MARTHA ANGELICA HERNANDEZ LOERA</cp:lastModifiedBy>
  <cp:lastPrinted>2026-05-17T22:30:53Z</cp:lastPrinted>
  <dcterms:created xsi:type="dcterms:W3CDTF">2019-12-04T16:22:52Z</dcterms:created>
  <dcterms:modified xsi:type="dcterms:W3CDTF">2026-05-18T02:10:11Z</dcterms:modified>
</cp:coreProperties>
</file>